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1580" activeTab="0"/>
  </bookViews>
  <sheets>
    <sheet name="15 03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<sst xmlns="http://schemas.openxmlformats.org/spreadsheetml/2006/main" count="76" uniqueCount="75">
  <si>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 xml:space="preserve"> Информация о ценовой ситуации на агропромышленном рынке Удмуртской Республики</t>
  </si>
  <si>
    <t>14. 03. 2018 год</t>
  </si>
  <si>
    <t>22 февраля 2018 года без (НДС)</t>
  </si>
  <si>
    <t>№</t>
  </si>
  <si>
    <t>Наименование района</t>
  </si>
  <si>
    <t>с/х производители</t>
  </si>
  <si>
    <t>закупочная  цена</t>
  </si>
  <si>
    <t>цена реализации</t>
  </si>
  <si>
    <t>зерно</t>
  </si>
  <si>
    <t>пшеница</t>
  </si>
  <si>
    <t>Молоко сырое средневзвешенной цене на весь объем</t>
  </si>
  <si>
    <t>Молоко сырое (высший сорт)</t>
  </si>
  <si>
    <t>Молоко сырое (первый сорт)</t>
  </si>
  <si>
    <t>Молоко сырое (второй сорт)</t>
  </si>
  <si>
    <t xml:space="preserve">продовольственная </t>
  </si>
  <si>
    <t>фураж             ная</t>
  </si>
  <si>
    <t>фураж  .ячмень</t>
  </si>
  <si>
    <t>без НДС</t>
  </si>
  <si>
    <t xml:space="preserve">рис </t>
  </si>
  <si>
    <t>гречи      ха</t>
  </si>
  <si>
    <t xml:space="preserve">    3 кл</t>
  </si>
  <si>
    <t xml:space="preserve">  4 кл</t>
  </si>
  <si>
    <t>1.</t>
  </si>
  <si>
    <t>Алнашский</t>
  </si>
  <si>
    <t>2.</t>
  </si>
  <si>
    <t>Балезинский</t>
  </si>
  <si>
    <t>3.</t>
  </si>
  <si>
    <t>Вавожский</t>
  </si>
  <si>
    <t>4.</t>
  </si>
  <si>
    <t>Воткинский</t>
  </si>
  <si>
    <t>5.</t>
  </si>
  <si>
    <t>Глазовский</t>
  </si>
  <si>
    <t>6.</t>
  </si>
  <si>
    <t>Граховский</t>
  </si>
  <si>
    <t>7.</t>
  </si>
  <si>
    <t>Дебесский</t>
  </si>
  <si>
    <t>8.</t>
  </si>
  <si>
    <t>Завьяловский</t>
  </si>
  <si>
    <t>9.</t>
  </si>
  <si>
    <t>Игринский</t>
  </si>
  <si>
    <t>10.</t>
  </si>
  <si>
    <t>Камбарский</t>
  </si>
  <si>
    <t>11.</t>
  </si>
  <si>
    <t>Каракулинский</t>
  </si>
  <si>
    <t>12.</t>
  </si>
  <si>
    <t>Кезский</t>
  </si>
  <si>
    <t>13.</t>
  </si>
  <si>
    <t>Кизнерский</t>
  </si>
  <si>
    <t>14.</t>
  </si>
  <si>
    <t>Киясовский</t>
  </si>
  <si>
    <t>15.</t>
  </si>
  <si>
    <t>Красногорский</t>
  </si>
  <si>
    <t>16.</t>
  </si>
  <si>
    <t>Можгинский</t>
  </si>
  <si>
    <t>17.</t>
  </si>
  <si>
    <t>М-Пургинский</t>
  </si>
  <si>
    <t>18.</t>
  </si>
  <si>
    <t>Сарапульский</t>
  </si>
  <si>
    <t>19.</t>
  </si>
  <si>
    <t>Селтинский</t>
  </si>
  <si>
    <t>20.</t>
  </si>
  <si>
    <t>Сюмсинский</t>
  </si>
  <si>
    <t>21.</t>
  </si>
  <si>
    <t>Увинский</t>
  </si>
  <si>
    <t>22.</t>
  </si>
  <si>
    <t>Шарканский</t>
  </si>
  <si>
    <t>23.</t>
  </si>
  <si>
    <t>Юкаменский</t>
  </si>
  <si>
    <t>24.</t>
  </si>
  <si>
    <t>Як-Бодьинский</t>
  </si>
  <si>
    <t>25.</t>
  </si>
  <si>
    <t>Ярский</t>
  </si>
  <si>
    <t>средняя цена</t>
  </si>
  <si>
    <t>min</t>
  </si>
  <si>
    <t>max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</si>
</sst>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1" fontId="3" fillId="0" borderId="17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vertical="center"/>
    </xf>
    <xf numFmtId="1" fontId="7" fillId="0" borderId="12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/>
    </xf>
    <xf numFmtId="1" fontId="41" fillId="0" borderId="12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1" fontId="41" fillId="0" borderId="14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4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6"/>
  <sheetViews>
    <sheetView tabSelected="1" zoomScalePageLayoutView="0" workbookViewId="0" topLeftCell="A1">
      <selection activeCell="D35" sqref="D35"/>
    </sheetView>
  </sheetViews>
  <sheetFormatPr defaultColWidth="9.140625" defaultRowHeight="15"/>
  <cols>
    <col min="1" max="1" width="3.8515625" style="2" customWidth="1"/>
    <col min="2" max="2" width="18.28125" style="2" customWidth="1"/>
    <col min="3" max="3" width="13.8515625" style="2" customWidth="1"/>
    <col min="4" max="6" width="11.140625" style="2" customWidth="1"/>
    <col min="7" max="7" width="4.7109375" style="2" hidden="1" customWidth="1"/>
    <col min="8" max="8" width="7.140625" style="2" hidden="1" customWidth="1"/>
    <col min="9" max="9" width="4.00390625" style="2" hidden="1" customWidth="1"/>
    <col min="10" max="10" width="3.7109375" style="2" hidden="1" customWidth="1"/>
    <col min="11" max="11" width="5.421875" style="2" hidden="1" customWidth="1"/>
    <col min="12" max="12" width="6.8515625" style="2" hidden="1" customWidth="1"/>
    <col min="13" max="16384" width="9.140625" style="2" customWidth="1"/>
  </cols>
  <sheetData>
    <row r="2" spans="1:12" ht="45" customHeight="1">
      <c r="A2" s="30" t="s">
        <v>0</v>
      </c>
      <c r="B2" s="30"/>
      <c r="C2" s="30"/>
      <c r="D2" s="30"/>
      <c r="E2" s="30"/>
      <c r="F2" s="30"/>
      <c r="G2" s="1"/>
      <c r="H2" s="1"/>
      <c r="I2" s="1"/>
      <c r="J2" s="1"/>
      <c r="K2" s="1"/>
      <c r="L2" s="1"/>
    </row>
    <row r="3" spans="1:12" ht="28.5" customHeight="1">
      <c r="A3" s="3"/>
      <c r="B3" s="3"/>
      <c r="C3" s="31" t="s">
        <v>1</v>
      </c>
      <c r="D3" s="32"/>
      <c r="E3" s="32"/>
      <c r="F3" s="32"/>
      <c r="G3" s="3"/>
      <c r="H3" s="3"/>
      <c r="I3" s="3"/>
      <c r="J3" s="3"/>
      <c r="K3" s="3" t="s">
        <v>2</v>
      </c>
      <c r="L3" s="3"/>
    </row>
    <row r="4" spans="1:12" ht="27" customHeight="1">
      <c r="A4" s="27" t="s">
        <v>3</v>
      </c>
      <c r="B4" s="27" t="s">
        <v>4</v>
      </c>
      <c r="C4" s="33" t="s">
        <v>5</v>
      </c>
      <c r="D4" s="34"/>
      <c r="E4" s="34"/>
      <c r="F4" s="35"/>
      <c r="G4" s="39" t="s">
        <v>6</v>
      </c>
      <c r="H4" s="39"/>
      <c r="I4" s="39"/>
      <c r="J4" s="39"/>
      <c r="K4" s="40"/>
      <c r="L4" s="5" t="s">
        <v>7</v>
      </c>
    </row>
    <row r="5" spans="1:12" ht="15">
      <c r="A5" s="28"/>
      <c r="B5" s="28"/>
      <c r="C5" s="36"/>
      <c r="D5" s="37"/>
      <c r="E5" s="37"/>
      <c r="F5" s="38"/>
      <c r="G5" s="42" t="s">
        <v>8</v>
      </c>
      <c r="H5" s="43"/>
      <c r="I5" s="46" t="s">
        <v>9</v>
      </c>
      <c r="J5" s="46"/>
      <c r="K5" s="47"/>
      <c r="L5" s="7" t="s">
        <v>9</v>
      </c>
    </row>
    <row r="6" spans="1:12" ht="45">
      <c r="A6" s="29"/>
      <c r="B6" s="29"/>
      <c r="C6" s="4" t="s">
        <v>10</v>
      </c>
      <c r="D6" s="4" t="s">
        <v>11</v>
      </c>
      <c r="E6" s="4" t="s">
        <v>12</v>
      </c>
      <c r="F6" s="4" t="s">
        <v>13</v>
      </c>
      <c r="G6" s="44"/>
      <c r="H6" s="45"/>
      <c r="I6" s="48" t="s">
        <v>14</v>
      </c>
      <c r="J6" s="49"/>
      <c r="K6" s="6" t="s">
        <v>15</v>
      </c>
      <c r="L6" s="6" t="s">
        <v>16</v>
      </c>
    </row>
    <row r="7" spans="1:12" ht="22.5">
      <c r="A7" s="9"/>
      <c r="B7" s="9"/>
      <c r="C7" s="41" t="s">
        <v>17</v>
      </c>
      <c r="D7" s="41"/>
      <c r="E7" s="41"/>
      <c r="F7" s="41"/>
      <c r="G7" s="10" t="s">
        <v>18</v>
      </c>
      <c r="H7" s="9" t="s">
        <v>19</v>
      </c>
      <c r="I7" s="9" t="s">
        <v>20</v>
      </c>
      <c r="J7" s="9" t="s">
        <v>21</v>
      </c>
      <c r="K7" s="9"/>
      <c r="L7" s="9"/>
    </row>
    <row r="8" spans="3:6" ht="15">
      <c r="C8" s="26"/>
      <c r="D8" s="26"/>
      <c r="E8" s="26"/>
      <c r="F8" s="26"/>
    </row>
    <row r="9" spans="1:12" ht="15">
      <c r="A9" s="8" t="s">
        <v>22</v>
      </c>
      <c r="B9" s="8" t="s">
        <v>23</v>
      </c>
      <c r="C9" s="11">
        <v>19000</v>
      </c>
      <c r="D9" s="11">
        <v>19000</v>
      </c>
      <c r="E9" s="11"/>
      <c r="F9" s="11"/>
      <c r="G9" s="13"/>
      <c r="H9" s="11"/>
      <c r="I9" s="11"/>
      <c r="J9" s="11"/>
      <c r="K9" s="11"/>
      <c r="L9" s="11"/>
    </row>
    <row r="10" spans="1:12" ht="15">
      <c r="A10" s="8" t="s">
        <v>24</v>
      </c>
      <c r="B10" s="8" t="s">
        <v>25</v>
      </c>
      <c r="C10" s="11">
        <v>19950</v>
      </c>
      <c r="D10" s="11">
        <v>20600</v>
      </c>
      <c r="E10" s="11">
        <v>20420</v>
      </c>
      <c r="F10" s="11">
        <v>18990</v>
      </c>
      <c r="G10" s="13"/>
      <c r="H10" s="11"/>
      <c r="I10" s="11"/>
      <c r="J10" s="11"/>
      <c r="K10" s="11"/>
      <c r="L10" s="11"/>
    </row>
    <row r="11" spans="1:12" ht="15">
      <c r="A11" s="8" t="s">
        <v>26</v>
      </c>
      <c r="B11" s="8" t="s">
        <v>27</v>
      </c>
      <c r="C11" s="11">
        <v>20440</v>
      </c>
      <c r="D11" s="11">
        <v>20930</v>
      </c>
      <c r="E11" s="11">
        <v>19160</v>
      </c>
      <c r="F11" s="11">
        <v>18800</v>
      </c>
      <c r="G11" s="13"/>
      <c r="H11" s="11"/>
      <c r="I11" s="11"/>
      <c r="J11" s="11"/>
      <c r="K11" s="11"/>
      <c r="L11" s="11"/>
    </row>
    <row r="12" spans="1:12" ht="15">
      <c r="A12" s="8" t="s">
        <v>28</v>
      </c>
      <c r="B12" s="8" t="s">
        <v>29</v>
      </c>
      <c r="C12" s="11">
        <v>19800</v>
      </c>
      <c r="D12" s="11">
        <v>20012</v>
      </c>
      <c r="E12" s="11">
        <v>18600</v>
      </c>
      <c r="F12" s="11"/>
      <c r="G12" s="13"/>
      <c r="H12" s="11"/>
      <c r="I12" s="11"/>
      <c r="J12" s="11"/>
      <c r="K12" s="11"/>
      <c r="L12" s="11"/>
    </row>
    <row r="13" spans="1:12" ht="15">
      <c r="A13" s="8" t="s">
        <v>30</v>
      </c>
      <c r="B13" s="8" t="s">
        <v>31</v>
      </c>
      <c r="C13" s="11">
        <v>19679</v>
      </c>
      <c r="D13" s="11">
        <v>19963</v>
      </c>
      <c r="E13" s="11">
        <v>19751</v>
      </c>
      <c r="F13" s="11">
        <v>16127</v>
      </c>
      <c r="G13" s="13"/>
      <c r="H13" s="11"/>
      <c r="I13" s="11"/>
      <c r="J13" s="11"/>
      <c r="K13" s="11"/>
      <c r="L13" s="11"/>
    </row>
    <row r="14" spans="1:12" ht="15">
      <c r="A14" s="8" t="s">
        <v>32</v>
      </c>
      <c r="B14" s="8" t="s">
        <v>33</v>
      </c>
      <c r="C14" s="11">
        <v>20300</v>
      </c>
      <c r="D14" s="11">
        <v>20300</v>
      </c>
      <c r="E14" s="11">
        <v>20300</v>
      </c>
      <c r="F14" s="11"/>
      <c r="G14" s="13"/>
      <c r="H14" s="11"/>
      <c r="I14" s="11"/>
      <c r="J14" s="11"/>
      <c r="K14" s="11"/>
      <c r="L14" s="11"/>
    </row>
    <row r="15" spans="1:12" ht="15">
      <c r="A15" s="8" t="s">
        <v>34</v>
      </c>
      <c r="B15" s="8" t="s">
        <v>35</v>
      </c>
      <c r="C15" s="11">
        <v>19850</v>
      </c>
      <c r="D15" s="11">
        <v>19930</v>
      </c>
      <c r="E15" s="11">
        <v>19850</v>
      </c>
      <c r="F15" s="11">
        <v>17900</v>
      </c>
      <c r="G15" s="13"/>
      <c r="H15" s="11"/>
      <c r="I15" s="11"/>
      <c r="J15" s="11"/>
      <c r="K15" s="11"/>
      <c r="L15" s="11"/>
    </row>
    <row r="16" spans="1:12" ht="15">
      <c r="A16" s="8" t="s">
        <v>36</v>
      </c>
      <c r="B16" s="8" t="s">
        <v>37</v>
      </c>
      <c r="C16" s="11">
        <v>20190</v>
      </c>
      <c r="D16" s="11">
        <v>20190</v>
      </c>
      <c r="E16" s="11"/>
      <c r="F16" s="11"/>
      <c r="G16" s="13"/>
      <c r="H16" s="11"/>
      <c r="I16" s="11"/>
      <c r="J16" s="11"/>
      <c r="K16" s="11"/>
      <c r="L16" s="11"/>
    </row>
    <row r="17" spans="1:12" ht="15">
      <c r="A17" s="8" t="s">
        <v>38</v>
      </c>
      <c r="B17" s="8" t="s">
        <v>39</v>
      </c>
      <c r="C17" s="11">
        <v>20440</v>
      </c>
      <c r="D17" s="11">
        <v>21050</v>
      </c>
      <c r="E17" s="11">
        <v>19820</v>
      </c>
      <c r="F17" s="11">
        <v>18660</v>
      </c>
      <c r="G17" s="13"/>
      <c r="H17" s="11"/>
      <c r="I17" s="11"/>
      <c r="J17" s="11"/>
      <c r="K17" s="11"/>
      <c r="L17" s="11"/>
    </row>
    <row r="18" spans="1:12" ht="15">
      <c r="A18" s="8" t="s">
        <v>40</v>
      </c>
      <c r="B18" s="8" t="s">
        <v>41</v>
      </c>
      <c r="C18" s="11">
        <v>19000</v>
      </c>
      <c r="D18" s="11"/>
      <c r="E18" s="11"/>
      <c r="F18" s="11"/>
      <c r="G18" s="13"/>
      <c r="H18" s="11"/>
      <c r="I18" s="11"/>
      <c r="J18" s="11"/>
      <c r="K18" s="11"/>
      <c r="L18" s="11"/>
    </row>
    <row r="19" spans="1:12" ht="15">
      <c r="A19" s="8" t="s">
        <v>42</v>
      </c>
      <c r="B19" s="8" t="s">
        <v>43</v>
      </c>
      <c r="C19" s="11">
        <v>20309</v>
      </c>
      <c r="D19" s="11">
        <v>20309</v>
      </c>
      <c r="E19" s="11"/>
      <c r="F19" s="11"/>
      <c r="G19" s="13"/>
      <c r="H19" s="11"/>
      <c r="I19" s="11"/>
      <c r="J19" s="11"/>
      <c r="K19" s="11"/>
      <c r="L19" s="11"/>
    </row>
    <row r="20" spans="1:12" ht="15">
      <c r="A20" s="8" t="s">
        <v>44</v>
      </c>
      <c r="B20" s="8" t="s">
        <v>45</v>
      </c>
      <c r="C20" s="11">
        <v>19456</v>
      </c>
      <c r="D20" s="11">
        <v>19402</v>
      </c>
      <c r="E20" s="11">
        <v>19680</v>
      </c>
      <c r="F20" s="11">
        <v>18966</v>
      </c>
      <c r="G20" s="13"/>
      <c r="H20" s="11"/>
      <c r="I20" s="11"/>
      <c r="J20" s="11"/>
      <c r="K20" s="11"/>
      <c r="L20" s="11"/>
    </row>
    <row r="21" spans="1:12" ht="15">
      <c r="A21" s="8" t="s">
        <v>46</v>
      </c>
      <c r="B21" s="8" t="s">
        <v>47</v>
      </c>
      <c r="C21" s="11">
        <v>20001</v>
      </c>
      <c r="D21" s="11"/>
      <c r="E21" s="11">
        <v>19700</v>
      </c>
      <c r="F21" s="11"/>
      <c r="G21" s="13"/>
      <c r="H21" s="11"/>
      <c r="I21" s="8"/>
      <c r="J21" s="8"/>
      <c r="K21" s="8"/>
      <c r="L21" s="8"/>
    </row>
    <row r="22" spans="1:12" ht="15">
      <c r="A22" s="8" t="s">
        <v>48</v>
      </c>
      <c r="B22" s="8" t="s">
        <v>49</v>
      </c>
      <c r="C22" s="11">
        <v>20379</v>
      </c>
      <c r="D22" s="11">
        <v>20300</v>
      </c>
      <c r="E22" s="11"/>
      <c r="F22" s="11"/>
      <c r="G22" s="13"/>
      <c r="H22" s="11"/>
      <c r="I22" s="11"/>
      <c r="J22" s="11"/>
      <c r="K22" s="11"/>
      <c r="L22" s="11"/>
    </row>
    <row r="23" spans="1:12" ht="15">
      <c r="A23" s="8" t="s">
        <v>50</v>
      </c>
      <c r="B23" s="8" t="s">
        <v>51</v>
      </c>
      <c r="C23" s="11">
        <v>19040</v>
      </c>
      <c r="D23" s="11">
        <v>18934</v>
      </c>
      <c r="E23" s="11">
        <v>19683</v>
      </c>
      <c r="F23" s="11">
        <v>18150</v>
      </c>
      <c r="G23" s="13"/>
      <c r="H23" s="11"/>
      <c r="I23" s="11"/>
      <c r="J23" s="11"/>
      <c r="K23" s="11"/>
      <c r="L23" s="11"/>
    </row>
    <row r="24" spans="1:12" ht="15">
      <c r="A24" s="8" t="s">
        <v>52</v>
      </c>
      <c r="B24" s="8" t="s">
        <v>53</v>
      </c>
      <c r="C24" s="11">
        <v>19340</v>
      </c>
      <c r="D24" s="11">
        <v>19363</v>
      </c>
      <c r="E24" s="11">
        <v>19950</v>
      </c>
      <c r="F24" s="11">
        <v>15756</v>
      </c>
      <c r="G24" s="13"/>
      <c r="H24" s="11"/>
      <c r="I24" s="11"/>
      <c r="J24" s="11"/>
      <c r="K24" s="11"/>
      <c r="L24" s="11"/>
    </row>
    <row r="25" spans="1:12" ht="15">
      <c r="A25" s="8" t="s">
        <v>54</v>
      </c>
      <c r="B25" s="8" t="s">
        <v>55</v>
      </c>
      <c r="C25" s="11">
        <v>19464</v>
      </c>
      <c r="D25" s="11">
        <v>19477</v>
      </c>
      <c r="E25" s="11">
        <v>20200</v>
      </c>
      <c r="F25" s="11"/>
      <c r="G25" s="13"/>
      <c r="H25" s="11"/>
      <c r="I25" s="11"/>
      <c r="J25" s="11"/>
      <c r="K25" s="11"/>
      <c r="L25" s="11"/>
    </row>
    <row r="26" spans="1:12" ht="15">
      <c r="A26" s="8" t="s">
        <v>56</v>
      </c>
      <c r="B26" s="8" t="s">
        <v>57</v>
      </c>
      <c r="C26" s="11">
        <v>22020</v>
      </c>
      <c r="D26" s="11">
        <v>22750</v>
      </c>
      <c r="E26" s="11">
        <v>21780</v>
      </c>
      <c r="F26" s="11">
        <v>19740</v>
      </c>
      <c r="G26" s="13"/>
      <c r="H26" s="11"/>
      <c r="I26" s="11"/>
      <c r="J26" s="11"/>
      <c r="K26" s="11"/>
      <c r="L26" s="11"/>
    </row>
    <row r="27" spans="1:12" ht="15">
      <c r="A27" s="8" t="s">
        <v>58</v>
      </c>
      <c r="B27" s="8" t="s">
        <v>59</v>
      </c>
      <c r="C27" s="11">
        <v>19000</v>
      </c>
      <c r="D27" s="11">
        <v>19000</v>
      </c>
      <c r="E27" s="11"/>
      <c r="F27" s="11"/>
      <c r="G27" s="13"/>
      <c r="H27" s="11"/>
      <c r="I27" s="11"/>
      <c r="J27" s="11"/>
      <c r="K27" s="11"/>
      <c r="L27" s="11"/>
    </row>
    <row r="28" spans="1:12" ht="15">
      <c r="A28" s="8" t="s">
        <v>60</v>
      </c>
      <c r="B28" s="8" t="s">
        <v>61</v>
      </c>
      <c r="C28" s="11">
        <v>19650</v>
      </c>
      <c r="D28" s="11">
        <v>19650</v>
      </c>
      <c r="E28" s="11"/>
      <c r="F28" s="11"/>
      <c r="G28" s="13"/>
      <c r="H28" s="11"/>
      <c r="I28" s="12"/>
      <c r="J28" s="11"/>
      <c r="K28" s="12"/>
      <c r="L28" s="12"/>
    </row>
    <row r="29" spans="1:12" ht="15">
      <c r="A29" s="8" t="s">
        <v>62</v>
      </c>
      <c r="B29" s="8" t="s">
        <v>63</v>
      </c>
      <c r="C29" s="11">
        <v>18500</v>
      </c>
      <c r="D29" s="11">
        <v>19580</v>
      </c>
      <c r="E29" s="11">
        <v>18560</v>
      </c>
      <c r="F29" s="11">
        <v>14110</v>
      </c>
      <c r="G29" s="13"/>
      <c r="H29" s="11"/>
      <c r="I29" s="11"/>
      <c r="J29" s="11"/>
      <c r="K29" s="11"/>
      <c r="L29" s="11"/>
    </row>
    <row r="30" spans="1:12" ht="15">
      <c r="A30" s="8" t="s">
        <v>64</v>
      </c>
      <c r="B30" s="8" t="s">
        <v>65</v>
      </c>
      <c r="C30" s="11">
        <v>19550</v>
      </c>
      <c r="D30" s="11"/>
      <c r="E30" s="11"/>
      <c r="F30" s="11"/>
      <c r="G30" s="13"/>
      <c r="H30" s="11"/>
      <c r="I30" s="11"/>
      <c r="J30" s="11"/>
      <c r="K30" s="11"/>
      <c r="L30" s="11"/>
    </row>
    <row r="31" spans="1:12" ht="15">
      <c r="A31" s="8" t="s">
        <v>66</v>
      </c>
      <c r="B31" s="8" t="s">
        <v>67</v>
      </c>
      <c r="C31" s="11">
        <v>19940</v>
      </c>
      <c r="D31" s="11">
        <v>20333</v>
      </c>
      <c r="E31" s="11">
        <v>19600</v>
      </c>
      <c r="F31" s="11">
        <v>17562</v>
      </c>
      <c r="G31" s="13"/>
      <c r="H31" s="11"/>
      <c r="I31" s="11"/>
      <c r="J31" s="11"/>
      <c r="K31" s="11"/>
      <c r="L31" s="11"/>
    </row>
    <row r="32" spans="1:12" ht="15">
      <c r="A32" s="8" t="s">
        <v>68</v>
      </c>
      <c r="B32" s="8" t="s">
        <v>69</v>
      </c>
      <c r="C32" s="11">
        <v>19320</v>
      </c>
      <c r="D32" s="11">
        <v>19490</v>
      </c>
      <c r="E32" s="11">
        <v>19200</v>
      </c>
      <c r="F32" s="11"/>
      <c r="G32" s="13"/>
      <c r="H32" s="11"/>
      <c r="I32" s="11"/>
      <c r="J32" s="11"/>
      <c r="K32" s="11"/>
      <c r="L32" s="11"/>
    </row>
    <row r="33" spans="1:12" ht="15">
      <c r="A33" s="14" t="s">
        <v>70</v>
      </c>
      <c r="B33" s="14" t="s">
        <v>71</v>
      </c>
      <c r="C33" s="11">
        <v>19500</v>
      </c>
      <c r="D33" s="11"/>
      <c r="E33" s="11"/>
      <c r="F33" s="11"/>
      <c r="G33" s="16"/>
      <c r="H33" s="15"/>
      <c r="I33" s="15"/>
      <c r="J33" s="15"/>
      <c r="K33" s="15"/>
      <c r="L33" s="15"/>
    </row>
    <row r="34" spans="1:12" ht="37.5" customHeight="1">
      <c r="A34" s="8"/>
      <c r="B34" s="17" t="s">
        <v>72</v>
      </c>
      <c r="C34" s="19">
        <f>SUM(C9:C33)/25</f>
        <v>19764.72</v>
      </c>
      <c r="D34" s="19">
        <f>SUM(D9:D33)/21</f>
        <v>20026.809523809523</v>
      </c>
      <c r="E34" s="19">
        <f>SUM(E9:E33)/16</f>
        <v>19765.875</v>
      </c>
      <c r="F34" s="18">
        <f>SUM(F9:F33)/11</f>
        <v>17705.545454545456</v>
      </c>
      <c r="G34" s="20"/>
      <c r="H34" s="18"/>
      <c r="I34" s="18"/>
      <c r="J34" s="18"/>
      <c r="K34" s="18"/>
      <c r="L34" s="18"/>
    </row>
    <row r="35" spans="1:12" ht="15">
      <c r="A35" s="8"/>
      <c r="B35" s="21" t="s">
        <v>73</v>
      </c>
      <c r="C35" s="22">
        <f>MIN(C9:C33)</f>
        <v>18500</v>
      </c>
      <c r="D35" s="22">
        <f aca="true" t="shared" si="0" ref="D35:L35">MIN(D9:D33)</f>
        <v>18934</v>
      </c>
      <c r="E35" s="22">
        <f t="shared" si="0"/>
        <v>18560</v>
      </c>
      <c r="F35" s="22">
        <f t="shared" si="0"/>
        <v>14110</v>
      </c>
      <c r="G35" s="22">
        <f t="shared" si="0"/>
        <v>0</v>
      </c>
      <c r="H35" s="22">
        <f t="shared" si="0"/>
        <v>0</v>
      </c>
      <c r="I35" s="22">
        <f t="shared" si="0"/>
        <v>0</v>
      </c>
      <c r="J35" s="22">
        <f t="shared" si="0"/>
        <v>0</v>
      </c>
      <c r="K35" s="22">
        <f t="shared" si="0"/>
        <v>0</v>
      </c>
      <c r="L35" s="22">
        <f t="shared" si="0"/>
        <v>0</v>
      </c>
    </row>
    <row r="36" spans="1:12" ht="15">
      <c r="A36" s="23"/>
      <c r="B36" s="24" t="s">
        <v>74</v>
      </c>
      <c r="C36" s="25">
        <f>MAX(C9:C33)</f>
        <v>22020</v>
      </c>
      <c r="D36" s="25">
        <f aca="true" t="shared" si="1" ref="D36:L36">MAX(D9:D33)</f>
        <v>22750</v>
      </c>
      <c r="E36" s="25">
        <f t="shared" si="1"/>
        <v>21780</v>
      </c>
      <c r="F36" s="25">
        <f t="shared" si="1"/>
        <v>19740</v>
      </c>
      <c r="G36" s="25">
        <f t="shared" si="1"/>
        <v>0</v>
      </c>
      <c r="H36" s="25">
        <f t="shared" si="1"/>
        <v>0</v>
      </c>
      <c r="I36" s="25">
        <f t="shared" si="1"/>
        <v>0</v>
      </c>
      <c r="J36" s="25">
        <f t="shared" si="1"/>
        <v>0</v>
      </c>
      <c r="K36" s="25">
        <f t="shared" si="1"/>
        <v>0</v>
      </c>
      <c r="L36" s="25">
        <f t="shared" si="1"/>
        <v>0</v>
      </c>
    </row>
  </sheetData>
  <sheetProtection/>
  <mergeCells count="10">
    <mergeCell ref="A4:A6"/>
    <mergeCell ref="A2:F2"/>
    <mergeCell ref="C3:F3"/>
    <mergeCell ref="C4:F5"/>
    <mergeCell ref="G4:K4"/>
    <mergeCell ref="C7:F7"/>
    <mergeCell ref="G5:H6"/>
    <mergeCell ref="I5:K5"/>
    <mergeCell ref="I6:J6"/>
    <mergeCell ref="B4:B6"/>
  </mergeCells>
  <printOptions/>
  <pageMargins left="1.1023622047244095" right="0.7086614173228347" top="0.7480314960629921" bottom="0.748031496062992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Брысина</dc:creator>
  <cp:keywords/>
  <dc:description/>
  <cp:lastModifiedBy>user</cp:lastModifiedBy>
  <cp:lastPrinted>2018-03-16T06:19:51Z</cp:lastPrinted>
  <dcterms:created xsi:type="dcterms:W3CDTF">2018-03-16T06:16:00Z</dcterms:created>
  <dcterms:modified xsi:type="dcterms:W3CDTF">2018-03-20T07:36:36Z</dcterms:modified>
  <cp:category/>
  <cp:version/>
  <cp:contentType/>
  <cp:contentStatus/>
</cp:coreProperties>
</file>