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8370" tabRatio="602" activeTab="1"/>
  </bookViews>
  <sheets>
    <sheet name="Форма 1 Лен" sheetId="19" r:id="rId1"/>
    <sheet name="Форма 2 индикаторы" sheetId="38" r:id="rId2"/>
    <sheet name="Лист1" sheetId="37" r:id="rId3"/>
  </sheets>
  <definedNames>
    <definedName name="_xlnm.Print_Area" localSheetId="0">'Форма 1 Лен'!$A$1:$J$16</definedName>
    <definedName name="_xlnm.Print_Area" localSheetId="1">'Форма 2 индикаторы'!$A$1:$G$8</definedName>
  </definedNames>
  <calcPr calcId="145621"/>
</workbook>
</file>

<file path=xl/calcChain.xml><?xml version="1.0" encoding="utf-8"?>
<calcChain xmlns="http://schemas.openxmlformats.org/spreadsheetml/2006/main">
  <c r="E12" i="19" l="1"/>
  <c r="F12" i="19"/>
  <c r="F7" i="38"/>
  <c r="F8" i="38"/>
  <c r="F6" i="38"/>
  <c r="I15" i="19" l="1"/>
  <c r="J15" i="19"/>
  <c r="E15" i="19"/>
  <c r="F15" i="19"/>
  <c r="H15" i="19"/>
  <c r="G15" i="19"/>
</calcChain>
</file>

<file path=xl/sharedStrings.xml><?xml version="1.0" encoding="utf-8"?>
<sst xmlns="http://schemas.openxmlformats.org/spreadsheetml/2006/main" count="49" uniqueCount="46">
  <si>
    <t>Бюджет УР</t>
  </si>
  <si>
    <t>№</t>
  </si>
  <si>
    <t>1.</t>
  </si>
  <si>
    <t>2.</t>
  </si>
  <si>
    <t>3.</t>
  </si>
  <si>
    <t>Итого</t>
  </si>
  <si>
    <t xml:space="preserve">МСХиП УР </t>
  </si>
  <si>
    <t>Субсидии на возмещение затрат на приобретение сельскохозяйственной техники по выращиванию и уборке льна-долгунца</t>
  </si>
  <si>
    <t>Субсидии на возмещение затрат на реконструкцию и техническое перевооружение объектов переработки льна</t>
  </si>
  <si>
    <t>Субсидии на возмещение части затрат, связанных с производством льна-долгунца, льносеющим предприятиям</t>
  </si>
  <si>
    <t>4.</t>
  </si>
  <si>
    <t>Предоставление грантов на техническое перевооружение производства и переработки льна и реконструкцию объектов переработки льна</t>
  </si>
  <si>
    <t>тыс. руб.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</si>
  <si>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</si>
  <si>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</si>
  <si>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</si>
  <si>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</si>
  <si>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% выполнения</t>
  </si>
  <si>
    <t>Обоснование отклонений значений целевого показателя (индикатора) на конец отчетного периода</t>
  </si>
  <si>
    <t>план</t>
  </si>
  <si>
    <t>факт</t>
  </si>
  <si>
    <t>Валовое производство льна (в переводе на волокно)</t>
  </si>
  <si>
    <t>Численность работников льняной отрасли</t>
  </si>
  <si>
    <t>тыс. тонн</t>
  </si>
  <si>
    <t>человек</t>
  </si>
  <si>
    <t>%</t>
  </si>
  <si>
    <t>Прирост выручки от реализации продукции льняной отрасли</t>
  </si>
  <si>
    <t>Выплачены субсидии на производство льна</t>
  </si>
  <si>
    <t xml:space="preserve">                 Отчет о реализации ведомственной целевой программы Удмуртской Республики                                                                                                                                                                                                                   </t>
  </si>
  <si>
    <t>Финансирование</t>
  </si>
  <si>
    <t>Федеральный бюджет</t>
  </si>
  <si>
    <t>Иные источники</t>
  </si>
  <si>
    <t>Наименование мероприятия</t>
  </si>
  <si>
    <t xml:space="preserve">Исполнитель </t>
  </si>
  <si>
    <t>Выполнение мероприятия</t>
  </si>
  <si>
    <t>Предусмотрено в законе УР о бюджете УР</t>
  </si>
  <si>
    <t>Кассовый расход</t>
  </si>
  <si>
    <t>Предусмотрено программой</t>
  </si>
  <si>
    <t xml:space="preserve">"Развитие льняного комплекса Удмуртской Республики на 2015-2017 годы"  </t>
  </si>
  <si>
    <t>1. Сведения о выполнении мероприятий ведомственной целевой программы Удмуртской Республики</t>
  </si>
  <si>
    <t>2. Сведения о выполнении целевых показателей (индикаторов) ведомственной целевой программы  "Развитие льняного комплекса Удмуртской Республики на 2015 - 2017 годы" по состоянию на 31.12.2017г.</t>
  </si>
  <si>
    <t xml:space="preserve">Неблагоприятные погодные условия, введение режима чрезвычайной ситуации (распоряжение Главы УР от 17 июля 2017 года № 253-РГ) </t>
  </si>
  <si>
    <t>по состоянию на 31.12.2017 года</t>
  </si>
  <si>
    <t xml:space="preserve">Выплачены субсидии на на возмещение части затрат на приобретение сельскохозяйственной техники по выращиванию и уборке льна-долгунца </t>
  </si>
  <si>
    <t>Выплачены субсидии на реконструкцию и техническое перевооружение объектов переработки льна</t>
  </si>
  <si>
    <t>Ввиду отсутствия сбыта продукции переработки льна (короткого волокна) показатель выручки в 2017 году ниже аналогичного показателя в 2016 году на 4,5 млн. рублей. В 2017 году выработано 1,9 тыс. тонн волокна, в то же время на складах скопилось порядка 400 тонн готовой продукции на сумму 12 млн.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</si>
</sst>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3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top"/>
    </xf>
    <xf numFmtId="2" fontId="1" fillId="0" borderId="3" xfId="0" applyNumberFormat="1" applyFont="1" applyBorder="1"/>
    <xf numFmtId="2" fontId="2" fillId="0" borderId="3" xfId="0" applyNumberFormat="1" applyFont="1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2" fontId="2" fillId="0" borderId="0" xfId="0" applyNumberFormat="1" applyFont="1" applyBorder="1"/>
    <xf numFmtId="0" fontId="4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/>
    <xf numFmtId="2" fontId="1" fillId="2" borderId="3" xfId="0" applyNumberFormat="1" applyFont="1" applyFill="1" applyBorder="1"/>
    <xf numFmtId="0" fontId="4" fillId="2" borderId="3" xfId="0" applyFont="1" applyFill="1" applyBorder="1" applyAlignment="1">
      <alignment horizontal="left" vertical="top" wrapText="1"/>
    </xf>
    <xf numFmtId="2" fontId="2" fillId="2" borderId="3" xfId="0" applyNumberFormat="1" applyFont="1" applyFill="1" applyBorder="1"/>
    <xf numFmtId="164" fontId="1" fillId="2" borderId="3" xfId="0" applyNumberFormat="1" applyFont="1" applyFill="1" applyBorder="1"/>
    <xf numFmtId="164" fontId="1" fillId="0" borderId="3" xfId="0" applyNumberFormat="1" applyFont="1" applyBorder="1"/>
    <xf numFmtId="164" fontId="1" fillId="0" borderId="3" xfId="0" applyNumberFormat="1" applyFont="1" applyFill="1" applyBorder="1"/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85" zoomScaleNormal="75" workbookViewId="0">
      <pane xSplit="3" ySplit="10" topLeftCell="D11" activePane="bottomRight" state="frozen"/>
      <selection activeCell="A5" sqref="A5:M5"/>
      <selection pane="topRight" activeCell="A5" sqref="A5:M5"/>
      <selection pane="bottomLeft" activeCell="A5" sqref="A5:M5"/>
      <selection pane="bottomRight" activeCell="K1" sqref="K1:V1048576"/>
    </sheetView>
  </sheetViews>
  <sheetFormatPr defaultRowHeight="12.75" x14ac:dyDescent="0.2"/>
  <cols>
    <col min="1" max="1" width="2.85546875" customWidth="1"/>
    <col min="2" max="2" width="21.42578125" customWidth="1"/>
    <col min="3" max="3" width="11.85546875" customWidth="1"/>
    <col min="4" max="4" width="27" customWidth="1"/>
    <col min="5" max="5" width="12" customWidth="1"/>
    <col min="6" max="7" width="11.7109375" customWidth="1"/>
    <col min="8" max="8" width="11.5703125" customWidth="1"/>
    <col min="9" max="9" width="12.140625" customWidth="1"/>
    <col min="10" max="10" width="10.42578125" customWidth="1"/>
  </cols>
  <sheetData>
    <row r="1" spans="1:10" s="1" customFormat="1" x14ac:dyDescent="0.2"/>
    <row r="2" spans="1:10" s="1" customFormat="1" ht="14.25" customHeight="1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20.25" customHeight="1" x14ac:dyDescent="0.2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4.25" customHeight="1" x14ac:dyDescent="0.2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15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6.5" customHeight="1" x14ac:dyDescent="0.2">
      <c r="A6" s="33" t="s">
        <v>39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1" customFormat="1" x14ac:dyDescent="0.2">
      <c r="I7" s="40" t="s">
        <v>12</v>
      </c>
      <c r="J7" s="40"/>
    </row>
    <row r="8" spans="1:10" s="1" customFormat="1" ht="20.25" customHeight="1" x14ac:dyDescent="0.2">
      <c r="A8" s="32" t="s">
        <v>1</v>
      </c>
      <c r="B8" s="34" t="s">
        <v>32</v>
      </c>
      <c r="C8" s="34" t="s">
        <v>33</v>
      </c>
      <c r="D8" s="34" t="s">
        <v>34</v>
      </c>
      <c r="E8" s="32" t="s">
        <v>29</v>
      </c>
      <c r="F8" s="32"/>
      <c r="G8" s="32"/>
      <c r="H8" s="32"/>
      <c r="I8" s="32"/>
      <c r="J8" s="32"/>
    </row>
    <row r="9" spans="1:10" s="1" customFormat="1" ht="27.75" customHeight="1" x14ac:dyDescent="0.2">
      <c r="A9" s="32"/>
      <c r="B9" s="35"/>
      <c r="C9" s="35"/>
      <c r="D9" s="36"/>
      <c r="E9" s="34" t="s">
        <v>0</v>
      </c>
      <c r="F9" s="34"/>
      <c r="G9" s="34" t="s">
        <v>30</v>
      </c>
      <c r="H9" s="34"/>
      <c r="I9" s="34" t="s">
        <v>31</v>
      </c>
      <c r="J9" s="34"/>
    </row>
    <row r="10" spans="1:10" s="1" customFormat="1" ht="51" x14ac:dyDescent="0.2">
      <c r="A10" s="32"/>
      <c r="B10" s="35"/>
      <c r="C10" s="35"/>
      <c r="D10" s="36"/>
      <c r="E10" s="14" t="s">
        <v>35</v>
      </c>
      <c r="F10" s="29" t="s">
        <v>36</v>
      </c>
      <c r="G10" s="14" t="s">
        <v>37</v>
      </c>
      <c r="H10" s="29" t="s">
        <v>36</v>
      </c>
      <c r="I10" s="14" t="s">
        <v>37</v>
      </c>
      <c r="J10" s="29" t="s">
        <v>36</v>
      </c>
    </row>
    <row r="11" spans="1:10" s="1" customFormat="1" ht="67.5" customHeight="1" x14ac:dyDescent="0.2">
      <c r="A11" s="6" t="s">
        <v>2</v>
      </c>
      <c r="B11" s="12" t="s">
        <v>9</v>
      </c>
      <c r="C11" s="37" t="s">
        <v>6</v>
      </c>
      <c r="D11" s="12" t="s">
        <v>27</v>
      </c>
      <c r="E11" s="20">
        <v>1155.422</v>
      </c>
      <c r="F11" s="21">
        <v>1155.422</v>
      </c>
      <c r="G11" s="7"/>
      <c r="H11" s="16">
        <v>21952.647000000001</v>
      </c>
      <c r="I11" s="20">
        <v>61000</v>
      </c>
      <c r="J11" s="19">
        <v>10981.5</v>
      </c>
    </row>
    <row r="12" spans="1:10" s="1" customFormat="1" ht="79.5" customHeight="1" x14ac:dyDescent="0.2">
      <c r="A12" s="6" t="s">
        <v>3</v>
      </c>
      <c r="B12" s="12" t="s">
        <v>7</v>
      </c>
      <c r="C12" s="38"/>
      <c r="D12" s="17" t="s">
        <v>43</v>
      </c>
      <c r="E12" s="20">
        <f>11713.9012-3000</f>
        <v>8713.9012000000002</v>
      </c>
      <c r="F12" s="21">
        <f>10343.5-3000</f>
        <v>7343.5</v>
      </c>
      <c r="G12" s="7"/>
      <c r="H12" s="16"/>
      <c r="I12" s="20">
        <v>7200</v>
      </c>
      <c r="J12" s="19">
        <v>9159.5</v>
      </c>
    </row>
    <row r="13" spans="1:10" s="1" customFormat="1" ht="69" customHeight="1" x14ac:dyDescent="0.2">
      <c r="A13" s="6" t="s">
        <v>4</v>
      </c>
      <c r="B13" s="12" t="s">
        <v>8</v>
      </c>
      <c r="C13" s="38"/>
      <c r="D13" s="17" t="s">
        <v>44</v>
      </c>
      <c r="E13" s="20">
        <v>3000</v>
      </c>
      <c r="F13" s="21">
        <v>3000</v>
      </c>
      <c r="G13" s="7"/>
      <c r="H13" s="16"/>
      <c r="I13" s="20">
        <v>17100</v>
      </c>
      <c r="J13" s="19">
        <v>5152</v>
      </c>
    </row>
    <row r="14" spans="1:10" s="1" customFormat="1" ht="69.75" customHeight="1" x14ac:dyDescent="0.2">
      <c r="A14" s="6" t="s">
        <v>10</v>
      </c>
      <c r="B14" s="12" t="s">
        <v>11</v>
      </c>
      <c r="C14" s="39"/>
      <c r="D14" s="17"/>
      <c r="E14" s="20"/>
      <c r="F14" s="21"/>
      <c r="G14" s="7"/>
      <c r="H14" s="16"/>
      <c r="I14" s="20"/>
      <c r="J14" s="19"/>
    </row>
    <row r="15" spans="1:10" s="1" customFormat="1" ht="21.75" customHeight="1" x14ac:dyDescent="0.2">
      <c r="A15" s="32" t="s">
        <v>5</v>
      </c>
      <c r="B15" s="32"/>
      <c r="C15" s="3"/>
      <c r="D15" s="3"/>
      <c r="E15" s="19">
        <f>SUM(E11:E14)</f>
        <v>12869.323200000001</v>
      </c>
      <c r="F15" s="20">
        <f t="shared" ref="F15:H15" si="0">SUM(F11:F14)</f>
        <v>11498.922</v>
      </c>
      <c r="G15" s="8">
        <f t="shared" si="0"/>
        <v>0</v>
      </c>
      <c r="H15" s="18">
        <f t="shared" si="0"/>
        <v>21952.647000000001</v>
      </c>
      <c r="I15" s="19">
        <f>I11+I12+I13</f>
        <v>85300</v>
      </c>
      <c r="J15" s="19">
        <f>J11+J12+J13</f>
        <v>25293</v>
      </c>
    </row>
    <row r="16" spans="1:10" s="1" customFormat="1" ht="12" customHeight="1" x14ac:dyDescent="0.2">
      <c r="A16" s="9"/>
      <c r="B16" s="9"/>
      <c r="C16" s="4"/>
      <c r="D16" s="4"/>
      <c r="E16" s="10"/>
      <c r="F16" s="10"/>
      <c r="G16" s="11"/>
      <c r="H16" s="4"/>
      <c r="I16" s="10"/>
      <c r="J16" s="10"/>
    </row>
    <row r="17" spans="4:8" s="1" customFormat="1" ht="15.75" x14ac:dyDescent="0.25">
      <c r="D17" s="15"/>
      <c r="E17" s="15"/>
      <c r="F17" s="15"/>
      <c r="G17" s="15"/>
      <c r="H17" s="15"/>
    </row>
    <row r="18" spans="4:8" s="1" customFormat="1" ht="15.75" x14ac:dyDescent="0.25">
      <c r="D18" s="15"/>
      <c r="E18" s="15"/>
      <c r="F18" s="15"/>
      <c r="G18" s="15"/>
      <c r="H18" s="15"/>
    </row>
  </sheetData>
  <mergeCells count="16">
    <mergeCell ref="A2:J2"/>
    <mergeCell ref="A3:J3"/>
    <mergeCell ref="A4:J4"/>
    <mergeCell ref="A5:J5"/>
    <mergeCell ref="A15:B15"/>
    <mergeCell ref="A6:J6"/>
    <mergeCell ref="A8:A10"/>
    <mergeCell ref="B8:B10"/>
    <mergeCell ref="C8:C10"/>
    <mergeCell ref="D8:D10"/>
    <mergeCell ref="E8:J8"/>
    <mergeCell ref="E9:F9"/>
    <mergeCell ref="G9:H9"/>
    <mergeCell ref="C11:C14"/>
    <mergeCell ref="I9:J9"/>
    <mergeCell ref="I7:J7"/>
  </mergeCells>
  <phoneticPr fontId="0" type="noConversion"/>
  <pageMargins left="0.59055118110236227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workbookViewId="0">
      <selection activeCell="F14" sqref="F14"/>
    </sheetView>
  </sheetViews>
  <sheetFormatPr defaultRowHeight="12.75" x14ac:dyDescent="0.2"/>
  <cols>
    <col min="1" max="1" width="5.28515625" customWidth="1"/>
    <col min="2" max="2" width="42" customWidth="1"/>
    <col min="3" max="3" width="12.42578125" customWidth="1"/>
    <col min="4" max="4" width="11.5703125" customWidth="1"/>
    <col min="5" max="5" width="13" customWidth="1"/>
    <col min="6" max="6" width="11.140625" customWidth="1"/>
    <col min="7" max="7" width="33.5703125" customWidth="1"/>
  </cols>
  <sheetData>
    <row r="1" spans="1:7" ht="16.5" customHeight="1" x14ac:dyDescent="0.2"/>
    <row r="2" spans="1:7" ht="51" customHeight="1" x14ac:dyDescent="0.2">
      <c r="A2" s="33" t="s">
        <v>40</v>
      </c>
      <c r="B2" s="33"/>
      <c r="C2" s="33"/>
      <c r="D2" s="33"/>
      <c r="E2" s="33"/>
      <c r="F2" s="33"/>
      <c r="G2" s="33"/>
    </row>
    <row r="3" spans="1:7" ht="15.75" customHeight="1" x14ac:dyDescent="0.2">
      <c r="D3" s="2"/>
      <c r="E3" s="2"/>
      <c r="F3" s="2"/>
      <c r="G3" s="2"/>
    </row>
    <row r="4" spans="1:7" ht="38.25" customHeight="1" x14ac:dyDescent="0.2">
      <c r="A4" s="43" t="s">
        <v>13</v>
      </c>
      <c r="B4" s="43" t="s">
        <v>14</v>
      </c>
      <c r="C4" s="43" t="s">
        <v>15</v>
      </c>
      <c r="D4" s="34" t="s">
        <v>16</v>
      </c>
      <c r="E4" s="34"/>
      <c r="F4" s="43" t="s">
        <v>17</v>
      </c>
      <c r="G4" s="45" t="s">
        <v>18</v>
      </c>
    </row>
    <row r="5" spans="1:7" ht="33.75" customHeight="1" x14ac:dyDescent="0.2">
      <c r="A5" s="44"/>
      <c r="B5" s="44"/>
      <c r="C5" s="44"/>
      <c r="D5" s="13" t="s">
        <v>19</v>
      </c>
      <c r="E5" s="5" t="s">
        <v>20</v>
      </c>
      <c r="F5" s="44"/>
      <c r="G5" s="46"/>
    </row>
    <row r="6" spans="1:7" ht="51" customHeight="1" x14ac:dyDescent="0.2">
      <c r="A6" s="24">
        <v>1</v>
      </c>
      <c r="B6" s="22" t="s">
        <v>21</v>
      </c>
      <c r="C6" s="24" t="s">
        <v>23</v>
      </c>
      <c r="D6" s="26">
        <v>5.0999999999999996</v>
      </c>
      <c r="E6" s="27">
        <v>4.49</v>
      </c>
      <c r="F6" s="28">
        <f>E6/D6*100</f>
        <v>88.039215686274517</v>
      </c>
      <c r="G6" s="25" t="s">
        <v>41</v>
      </c>
    </row>
    <row r="7" spans="1:7" ht="51.75" customHeight="1" x14ac:dyDescent="0.2">
      <c r="A7" s="24">
        <v>2</v>
      </c>
      <c r="B7" s="22" t="s">
        <v>22</v>
      </c>
      <c r="C7" s="24" t="s">
        <v>24</v>
      </c>
      <c r="D7" s="26">
        <v>300</v>
      </c>
      <c r="E7" s="28">
        <v>153</v>
      </c>
      <c r="F7" s="28">
        <f t="shared" ref="F7:F8" si="0">E7/D7*100</f>
        <v>51</v>
      </c>
      <c r="G7" s="41" t="s">
        <v>45</v>
      </c>
    </row>
    <row r="8" spans="1:7" ht="52.5" customHeight="1" x14ac:dyDescent="0.2">
      <c r="A8" s="24">
        <v>3</v>
      </c>
      <c r="B8" s="23" t="s">
        <v>26</v>
      </c>
      <c r="C8" s="24" t="s">
        <v>25</v>
      </c>
      <c r="D8" s="26">
        <v>3</v>
      </c>
      <c r="E8" s="28">
        <v>0</v>
      </c>
      <c r="F8" s="28">
        <f t="shared" si="0"/>
        <v>0</v>
      </c>
      <c r="G8" s="42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</sheetData>
  <mergeCells count="8">
    <mergeCell ref="G7:G8"/>
    <mergeCell ref="A2:G2"/>
    <mergeCell ref="A4:A5"/>
    <mergeCell ref="B4:B5"/>
    <mergeCell ref="C4:C5"/>
    <mergeCell ref="D4:E4"/>
    <mergeCell ref="F4:F5"/>
    <mergeCell ref="G4:G5"/>
  </mergeCells>
  <pageMargins left="1.1811023622047245" right="0.23622047244094491" top="0.62992125984251968" bottom="0.39370078740157483" header="0.15748031496062992" footer="0.19685039370078741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 Лен</vt:lpstr>
      <vt:lpstr>Форма 2 индикаторы</vt:lpstr>
      <vt:lpstr>Лист1</vt:lpstr>
      <vt:lpstr>'Форма 1 Лен'!Область_печати</vt:lpstr>
      <vt:lpstr>'Форма 2 индикаторы'!Область_печати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Касимова Гузель Юрьевна</cp:lastModifiedBy>
  <cp:lastPrinted>2017-07-28T13:33:04Z</cp:lastPrinted>
  <dcterms:created xsi:type="dcterms:W3CDTF">1996-10-08T23:32:33Z</dcterms:created>
  <dcterms:modified xsi:type="dcterms:W3CDTF">2018-03-23T10:47:13Z</dcterms:modified>
</cp:coreProperties>
</file>